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6เดือน" sheetId="1" r:id="rId1"/>
  </sheets>
  <definedNames>
    <definedName name="_xlnm.Print_Area" localSheetId="0">'6เดือน'!$A$1:$G$32</definedName>
  </definedNames>
  <calcPr fullCalcOnLoad="1"/>
</workbook>
</file>

<file path=xl/sharedStrings.xml><?xml version="1.0" encoding="utf-8"?>
<sst xmlns="http://schemas.openxmlformats.org/spreadsheetml/2006/main" count="48" uniqueCount="48">
  <si>
    <t>ใช้ไป</t>
  </si>
  <si>
    <t>คงเหลือ</t>
  </si>
  <si>
    <t>รวม</t>
  </si>
  <si>
    <t>สำนักส่งเสริมวิชาการและงานทะเบียน</t>
  </si>
  <si>
    <t>ที่</t>
  </si>
  <si>
    <t>โครงการ</t>
  </si>
  <si>
    <t>ได้รับการจัดสรร</t>
  </si>
  <si>
    <t>ใช้ไปร้อยละ</t>
  </si>
  <si>
    <t>- วัสดุสำนักงาน</t>
  </si>
  <si>
    <t>- ค่าเช่าเครื่องถ่ายเอกสาร</t>
  </si>
  <si>
    <t>- ค่าซ่อมแซมครุภัณฑ์</t>
  </si>
  <si>
    <t>- ค่าเบี้ยประชุมกรรมการประจำสำนักฯ</t>
  </si>
  <si>
    <t>ส่งเสริมการผลิตบัณฑิต ภาคปกติ</t>
  </si>
  <si>
    <t>ค่าใช้จ่ายในการเดินทางไปราชการ</t>
  </si>
  <si>
    <t>เพชรราชภัฏนครสวรรค์และวิทยาศาสตร์ราชภัฏนครสวรรค์</t>
  </si>
  <si>
    <t>รหัส</t>
  </si>
  <si>
    <t>57-01-MR-01</t>
  </si>
  <si>
    <t>57-01-MR-02</t>
  </si>
  <si>
    <t>- ค่าดำเนินการจัดการศึกษานักศึกษาภาคปกติ(ฤดูร้อน)</t>
  </si>
  <si>
    <t>- ดำเนินการคัดเลือกนักศึกษาภาคปกติ</t>
  </si>
  <si>
    <t>ค่าบัตรประจำตัวนักศึกษาภาคปกติ</t>
  </si>
  <si>
    <t>57-01-MR-03</t>
  </si>
  <si>
    <t xml:space="preserve">ส่งเสริมการผลิตบัณฑิต ภาค กศ.บป. </t>
  </si>
  <si>
    <t>57-02-MR-04</t>
  </si>
  <si>
    <t>- ค่าดำเนินการจัดการศึกษา กศ.บป.</t>
  </si>
  <si>
    <t>- ดำเนินการคัดเลือกนักศึกษา ภาค กศ.บป.</t>
  </si>
  <si>
    <t>ค่าบัตรประจำตัวนักศึกษาภาค กศ.บป.</t>
  </si>
  <si>
    <t>57-02-MR-05</t>
  </si>
  <si>
    <t>ค่าใช้จ่ายในการพัฒนาหลักสูตร</t>
  </si>
  <si>
    <t>57-00-MR-06</t>
  </si>
  <si>
    <t>- ส่งเสริมประสิทธิภาพหลักสูตร</t>
  </si>
  <si>
    <t>- ส่งเสริมประสิทธิภาพการจัดการเรียนการสอน</t>
  </si>
  <si>
    <t>- สหกิจศึกษา</t>
  </si>
  <si>
    <t>สนับสนุนงานด้านวิชาการ</t>
  </si>
  <si>
    <t>57-01-MR-07</t>
  </si>
  <si>
    <t>ส่งเสริมการจัดทำผลงานทางวิชาการ</t>
  </si>
  <si>
    <t>57-01-MR-08</t>
  </si>
  <si>
    <t>57-00-MR-15</t>
  </si>
  <si>
    <t>-ค่าใช้จ่ายไปราชการ</t>
  </si>
  <si>
    <t>- อบรม"จิตบริการ"</t>
  </si>
  <si>
    <t>บริหารสำนักส่งเสริมวิชาการและงานทะเบียน</t>
  </si>
  <si>
    <t>57-02-MR-16</t>
  </si>
  <si>
    <t>- ค่าตอบแทนปฏิบัติล่วงเวลา</t>
  </si>
  <si>
    <t>- บำรุงรักษาห้องเรียนมาตรฐาน</t>
  </si>
  <si>
    <t>- พัฒนาระบบเทคโนโลยีสารสนเทศ</t>
  </si>
  <si>
    <t>- งานประกันคุณภาพ</t>
  </si>
  <si>
    <t>- เพิ่มประสิทธิภาพด้านการให้บริการ</t>
  </si>
  <si>
    <t xml:space="preserve">                                 สรุปรายงานผลการปฏิบัติงานการใช้จ่ายเงินงบประมาณ ปีงบประมาณ 2557 (รอบ 6 เดือน)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</si>
</sst>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7041E]d\ mmmm\ yyyy;@"/>
    <numFmt numFmtId="189" formatCode="#,##0.00_ ;\-#,##0.00\ "/>
    <numFmt numFmtId="190" formatCode="#,##0.00;[Red]#,##0.00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Cordia New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rial"/>
      <family val="0"/>
    </font>
    <font>
      <b/>
      <sz val="18"/>
      <name val="TH SarabunPSK"/>
      <family val="2"/>
    </font>
    <font>
      <b/>
      <sz val="15.5"/>
      <name val="TH SarabunPSK"/>
      <family val="2"/>
    </font>
    <font>
      <b/>
      <sz val="15"/>
      <name val="TH SarabunPSK"/>
      <family val="2"/>
    </font>
    <font>
      <i/>
      <sz val="15.5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4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 quotePrefix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4" fontId="25" fillId="0" borderId="10" xfId="0" applyNumberFormat="1" applyFont="1" applyBorder="1" applyAlignment="1" quotePrefix="1">
      <alignment vertical="top" wrapText="1"/>
    </xf>
    <xf numFmtId="4" fontId="25" fillId="0" borderId="10" xfId="0" applyNumberFormat="1" applyFont="1" applyBorder="1" applyAlignment="1">
      <alignment vertical="top" wrapText="1"/>
    </xf>
    <xf numFmtId="0" fontId="25" fillId="0" borderId="10" xfId="0" applyFont="1" applyBorder="1" applyAlignment="1">
      <alignment horizontal="left" vertical="top" wrapText="1"/>
    </xf>
    <xf numFmtId="0" fontId="27" fillId="0" borderId="11" xfId="0" applyFont="1" applyBorder="1" applyAlignment="1" quotePrefix="1">
      <alignment horizontal="left" vertical="top" wrapText="1"/>
    </xf>
    <xf numFmtId="0" fontId="27" fillId="0" borderId="11" xfId="0" applyFont="1" applyBorder="1" applyAlignment="1" quotePrefix="1">
      <alignment horizontal="center" vertical="top" wrapText="1"/>
    </xf>
    <xf numFmtId="4" fontId="27" fillId="0" borderId="10" xfId="0" applyNumberFormat="1" applyFont="1" applyBorder="1" applyAlignment="1">
      <alignment vertical="top" wrapText="1"/>
    </xf>
    <xf numFmtId="4" fontId="27" fillId="0" borderId="10" xfId="0" applyNumberFormat="1" applyFont="1" applyBorder="1" applyAlignment="1" quotePrefix="1">
      <alignment vertical="top" wrapText="1"/>
    </xf>
    <xf numFmtId="0" fontId="27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/>
    </xf>
    <xf numFmtId="0" fontId="25" fillId="0" borderId="10" xfId="0" applyFont="1" applyBorder="1" applyAlignment="1" quotePrefix="1">
      <alignment horizontal="left" vertical="top" wrapText="1"/>
    </xf>
    <xf numFmtId="0" fontId="27" fillId="0" borderId="11" xfId="0" applyFont="1" applyBorder="1" applyAlignment="1" quotePrefix="1">
      <alignment/>
    </xf>
    <xf numFmtId="0" fontId="27" fillId="0" borderId="11" xfId="0" applyFont="1" applyBorder="1" applyAlignment="1">
      <alignment horizontal="center"/>
    </xf>
    <xf numFmtId="0" fontId="27" fillId="0" borderId="10" xfId="0" applyFont="1" applyBorder="1" applyAlignment="1" quotePrefix="1">
      <alignment horizontal="left" vertical="top" wrapText="1"/>
    </xf>
    <xf numFmtId="0" fontId="27" fillId="0" borderId="10" xfId="0" applyFont="1" applyBorder="1" applyAlignment="1">
      <alignment horizontal="center" vertical="top" wrapText="1"/>
    </xf>
    <xf numFmtId="0" fontId="25" fillId="0" borderId="10" xfId="0" applyFont="1" applyBorder="1" applyAlignment="1" quotePrefix="1">
      <alignment horizontal="center"/>
    </xf>
    <xf numFmtId="0" fontId="25" fillId="24" borderId="10" xfId="0" applyFont="1" applyFill="1" applyBorder="1" applyAlignment="1" quotePrefix="1">
      <alignment horizontal="center" vertical="top" wrapText="1"/>
    </xf>
    <xf numFmtId="4" fontId="25" fillId="24" borderId="10" xfId="0" applyNumberFormat="1" applyFont="1" applyFill="1" applyBorder="1" applyAlignment="1" quotePrefix="1">
      <alignment vertical="top" wrapText="1"/>
    </xf>
    <xf numFmtId="4" fontId="25" fillId="24" borderId="10" xfId="0" applyNumberFormat="1" applyFont="1" applyFill="1" applyBorder="1" applyAlignment="1">
      <alignment vertical="top" wrapText="1"/>
    </xf>
    <xf numFmtId="4" fontId="27" fillId="24" borderId="10" xfId="0" applyNumberFormat="1" applyFont="1" applyFill="1" applyBorder="1" applyAlignment="1">
      <alignment vertical="top" wrapText="1"/>
    </xf>
    <xf numFmtId="0" fontId="24" fillId="0" borderId="0" xfId="0" applyFont="1" applyAlignment="1">
      <alignment horizontal="center"/>
    </xf>
    <xf numFmtId="0" fontId="24" fillId="0" borderId="12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="115" zoomScaleSheetLayoutView="115" zoomScalePageLayoutView="0" workbookViewId="0" topLeftCell="A13">
      <selection activeCell="F14" sqref="F14"/>
    </sheetView>
  </sheetViews>
  <sheetFormatPr defaultColWidth="9.140625" defaultRowHeight="12.75"/>
  <cols>
    <col min="1" max="1" width="5.140625" style="0" customWidth="1"/>
    <col min="2" max="2" width="53.421875" style="0" customWidth="1"/>
    <col min="3" max="3" width="13.140625" style="6" customWidth="1"/>
    <col min="4" max="4" width="15.57421875" style="0" customWidth="1"/>
    <col min="5" max="5" width="14.00390625" style="0" customWidth="1"/>
    <col min="6" max="6" width="13.57421875" style="1" customWidth="1"/>
    <col min="7" max="7" width="11.28125" style="0" customWidth="1"/>
    <col min="8" max="9" width="12.7109375" style="0" bestFit="1" customWidth="1"/>
  </cols>
  <sheetData>
    <row r="1" spans="1:7" ht="27.75">
      <c r="A1" s="30" t="s">
        <v>47</v>
      </c>
      <c r="B1" s="30"/>
      <c r="C1" s="30"/>
      <c r="D1" s="30"/>
      <c r="E1" s="30"/>
      <c r="F1" s="30"/>
      <c r="G1" s="30"/>
    </row>
    <row r="2" spans="1:7" ht="27.75">
      <c r="A2" s="31" t="s">
        <v>3</v>
      </c>
      <c r="B2" s="31"/>
      <c r="C2" s="31"/>
      <c r="D2" s="31"/>
      <c r="E2" s="31"/>
      <c r="F2" s="31"/>
      <c r="G2" s="31"/>
    </row>
    <row r="3" spans="1:7" ht="23.25" customHeight="1">
      <c r="A3" s="2" t="s">
        <v>4</v>
      </c>
      <c r="B3" s="3" t="s">
        <v>5</v>
      </c>
      <c r="C3" s="3" t="s">
        <v>15</v>
      </c>
      <c r="D3" s="4" t="s">
        <v>6</v>
      </c>
      <c r="E3" s="4" t="s">
        <v>0</v>
      </c>
      <c r="F3" s="4" t="s">
        <v>1</v>
      </c>
      <c r="G3" s="5" t="s">
        <v>7</v>
      </c>
    </row>
    <row r="4" spans="1:7" ht="22.5" customHeight="1">
      <c r="A4" s="8">
        <v>1</v>
      </c>
      <c r="B4" s="9" t="s">
        <v>14</v>
      </c>
      <c r="C4" s="10" t="s">
        <v>16</v>
      </c>
      <c r="D4" s="11">
        <v>990000</v>
      </c>
      <c r="E4" s="11">
        <v>416250</v>
      </c>
      <c r="F4" s="12">
        <f>D4-E4</f>
        <v>573750</v>
      </c>
      <c r="G4" s="28">
        <f>100*E4/D4</f>
        <v>42.04545454545455</v>
      </c>
    </row>
    <row r="5" spans="1:7" ht="21.75" customHeight="1">
      <c r="A5" s="8">
        <v>2</v>
      </c>
      <c r="B5" s="13" t="s">
        <v>12</v>
      </c>
      <c r="C5" s="10" t="s">
        <v>17</v>
      </c>
      <c r="D5" s="12">
        <v>400000</v>
      </c>
      <c r="E5" s="12">
        <v>186252</v>
      </c>
      <c r="F5" s="12">
        <f>D5-E5</f>
        <v>213748</v>
      </c>
      <c r="G5" s="28">
        <f>100*E5/D5</f>
        <v>46.563</v>
      </c>
    </row>
    <row r="6" spans="1:7" ht="21.75" customHeight="1">
      <c r="A6" s="8"/>
      <c r="B6" s="14" t="s">
        <v>18</v>
      </c>
      <c r="C6" s="15"/>
      <c r="D6" s="16">
        <v>150000</v>
      </c>
      <c r="E6" s="17">
        <v>0</v>
      </c>
      <c r="F6" s="16">
        <f>D6-E6</f>
        <v>150000</v>
      </c>
      <c r="G6" s="29">
        <f>100*E6/D6</f>
        <v>0</v>
      </c>
    </row>
    <row r="7" spans="1:7" s="7" customFormat="1" ht="21" customHeight="1">
      <c r="A7" s="8"/>
      <c r="B7" s="14" t="s">
        <v>19</v>
      </c>
      <c r="C7" s="18"/>
      <c r="D7" s="16">
        <v>250000</v>
      </c>
      <c r="E7" s="16">
        <v>220892</v>
      </c>
      <c r="F7" s="16">
        <f>D7-E7</f>
        <v>29108</v>
      </c>
      <c r="G7" s="29">
        <f>100*E7/D7</f>
        <v>88.3568</v>
      </c>
    </row>
    <row r="8" spans="1:7" s="7" customFormat="1" ht="21" customHeight="1">
      <c r="A8" s="8">
        <v>3</v>
      </c>
      <c r="B8" s="19" t="s">
        <v>20</v>
      </c>
      <c r="C8" s="10" t="s">
        <v>21</v>
      </c>
      <c r="D8" s="12">
        <v>244300</v>
      </c>
      <c r="E8" s="12">
        <v>219870</v>
      </c>
      <c r="F8" s="12">
        <f aca="true" t="shared" si="0" ref="F8:F32">D8-E8</f>
        <v>24430</v>
      </c>
      <c r="G8" s="28">
        <f aca="true" t="shared" si="1" ref="G8:G32">100*E8/D8</f>
        <v>90</v>
      </c>
    </row>
    <row r="9" spans="1:7" ht="22.5" customHeight="1">
      <c r="A9" s="8">
        <v>4</v>
      </c>
      <c r="B9" s="20" t="s">
        <v>22</v>
      </c>
      <c r="C9" s="10" t="s">
        <v>23</v>
      </c>
      <c r="D9" s="11">
        <v>7300000</v>
      </c>
      <c r="E9" s="11">
        <f>SUM(E10:E11)</f>
        <v>2889580</v>
      </c>
      <c r="F9" s="12">
        <f t="shared" si="0"/>
        <v>4410420</v>
      </c>
      <c r="G9" s="28">
        <f t="shared" si="1"/>
        <v>39.583287671232874</v>
      </c>
    </row>
    <row r="10" spans="1:7" ht="21.75" customHeight="1">
      <c r="A10" s="8"/>
      <c r="B10" s="14" t="s">
        <v>24</v>
      </c>
      <c r="C10" s="15"/>
      <c r="D10" s="17">
        <v>7200000</v>
      </c>
      <c r="E10" s="17">
        <v>2841800</v>
      </c>
      <c r="F10" s="16">
        <f t="shared" si="0"/>
        <v>4358200</v>
      </c>
      <c r="G10" s="29">
        <f t="shared" si="1"/>
        <v>39.46944444444444</v>
      </c>
    </row>
    <row r="11" spans="1:7" s="7" customFormat="1" ht="21" customHeight="1">
      <c r="A11" s="8"/>
      <c r="B11" s="14" t="s">
        <v>25</v>
      </c>
      <c r="C11" s="15"/>
      <c r="D11" s="17">
        <v>100000</v>
      </c>
      <c r="E11" s="17">
        <v>47780</v>
      </c>
      <c r="F11" s="16">
        <f t="shared" si="0"/>
        <v>52220</v>
      </c>
      <c r="G11" s="29">
        <f t="shared" si="1"/>
        <v>47.78</v>
      </c>
    </row>
    <row r="12" spans="1:7" s="7" customFormat="1" ht="21" customHeight="1">
      <c r="A12" s="8">
        <v>5</v>
      </c>
      <c r="B12" s="19" t="s">
        <v>26</v>
      </c>
      <c r="C12" s="10" t="s">
        <v>27</v>
      </c>
      <c r="D12" s="11">
        <v>44400</v>
      </c>
      <c r="E12" s="11">
        <v>0</v>
      </c>
      <c r="F12" s="12">
        <f t="shared" si="0"/>
        <v>44400</v>
      </c>
      <c r="G12" s="28">
        <f t="shared" si="1"/>
        <v>0</v>
      </c>
    </row>
    <row r="13" spans="1:7" s="7" customFormat="1" ht="20.25" customHeight="1">
      <c r="A13" s="8">
        <v>6</v>
      </c>
      <c r="B13" s="19" t="s">
        <v>28</v>
      </c>
      <c r="C13" s="10" t="s">
        <v>29</v>
      </c>
      <c r="D13" s="11">
        <v>880000</v>
      </c>
      <c r="E13" s="11">
        <f>SUM(E14:E16)</f>
        <v>224362.4</v>
      </c>
      <c r="F13" s="12">
        <f>D13-E13</f>
        <v>655637.6</v>
      </c>
      <c r="G13" s="12">
        <f>100*E13/D13</f>
        <v>25.495727272727272</v>
      </c>
    </row>
    <row r="14" spans="1:7" ht="22.5" customHeight="1">
      <c r="A14" s="8"/>
      <c r="B14" s="21" t="s">
        <v>30</v>
      </c>
      <c r="C14" s="22"/>
      <c r="D14" s="17">
        <v>559550</v>
      </c>
      <c r="E14" s="17">
        <v>113033.4</v>
      </c>
      <c r="F14" s="16">
        <f>D14-E14</f>
        <v>446516.6</v>
      </c>
      <c r="G14" s="16">
        <f>100*E14/D14</f>
        <v>20.200768474667143</v>
      </c>
    </row>
    <row r="15" spans="1:7" ht="22.5" customHeight="1">
      <c r="A15" s="8"/>
      <c r="B15" s="21" t="s">
        <v>31</v>
      </c>
      <c r="C15" s="22"/>
      <c r="D15" s="17">
        <v>154050</v>
      </c>
      <c r="E15" s="17">
        <v>19513</v>
      </c>
      <c r="F15" s="16">
        <f>D15-E15</f>
        <v>134537</v>
      </c>
      <c r="G15" s="16">
        <f>100*E15/D15</f>
        <v>12.666666666666666</v>
      </c>
    </row>
    <row r="16" spans="1:7" ht="22.5" customHeight="1">
      <c r="A16" s="8"/>
      <c r="B16" s="21" t="s">
        <v>32</v>
      </c>
      <c r="C16" s="22"/>
      <c r="D16" s="17">
        <v>166400</v>
      </c>
      <c r="E16" s="17">
        <v>91816</v>
      </c>
      <c r="F16" s="16">
        <f>D16-E16</f>
        <v>74584</v>
      </c>
      <c r="G16" s="16">
        <f>100*E16/D16</f>
        <v>55.17788461538461</v>
      </c>
    </row>
    <row r="17" spans="1:7" s="7" customFormat="1" ht="22.5" customHeight="1">
      <c r="A17" s="8">
        <v>7</v>
      </c>
      <c r="B17" s="20" t="s">
        <v>33</v>
      </c>
      <c r="C17" s="10" t="s">
        <v>34</v>
      </c>
      <c r="D17" s="11">
        <v>200000</v>
      </c>
      <c r="E17" s="11">
        <v>0</v>
      </c>
      <c r="F17" s="12">
        <f t="shared" si="0"/>
        <v>200000</v>
      </c>
      <c r="G17" s="28">
        <f t="shared" si="1"/>
        <v>0</v>
      </c>
    </row>
    <row r="18" spans="1:7" s="7" customFormat="1" ht="22.5" customHeight="1">
      <c r="A18" s="8">
        <v>8</v>
      </c>
      <c r="B18" s="20" t="s">
        <v>35</v>
      </c>
      <c r="C18" s="10" t="s">
        <v>36</v>
      </c>
      <c r="D18" s="11">
        <v>500000</v>
      </c>
      <c r="E18" s="11">
        <v>60000</v>
      </c>
      <c r="F18" s="12">
        <f>D18-E18</f>
        <v>440000</v>
      </c>
      <c r="G18" s="28">
        <f>100*E18/D18</f>
        <v>12</v>
      </c>
    </row>
    <row r="19" spans="1:7" s="7" customFormat="1" ht="21" customHeight="1">
      <c r="A19" s="8">
        <v>9</v>
      </c>
      <c r="B19" s="13" t="s">
        <v>13</v>
      </c>
      <c r="C19" s="10" t="s">
        <v>37</v>
      </c>
      <c r="D19" s="12">
        <v>200000</v>
      </c>
      <c r="E19" s="12">
        <v>93870</v>
      </c>
      <c r="F19" s="12">
        <f>D19-E19</f>
        <v>106130</v>
      </c>
      <c r="G19" s="28">
        <f>100*E19/D19</f>
        <v>46.935</v>
      </c>
    </row>
    <row r="20" spans="1:7" s="7" customFormat="1" ht="20.25" customHeight="1">
      <c r="A20" s="8"/>
      <c r="B20" s="23" t="s">
        <v>38</v>
      </c>
      <c r="C20" s="24"/>
      <c r="D20" s="16">
        <v>100000</v>
      </c>
      <c r="E20" s="16">
        <v>88410</v>
      </c>
      <c r="F20" s="16">
        <f>D20-E20</f>
        <v>11590</v>
      </c>
      <c r="G20" s="28">
        <f>100*E20/D20</f>
        <v>88.41</v>
      </c>
    </row>
    <row r="21" spans="1:8" ht="22.5" customHeight="1">
      <c r="A21" s="8"/>
      <c r="B21" s="23" t="s">
        <v>39</v>
      </c>
      <c r="C21" s="24"/>
      <c r="D21" s="16">
        <v>100000</v>
      </c>
      <c r="E21" s="16">
        <v>0</v>
      </c>
      <c r="F21" s="16">
        <f>D21-E21</f>
        <v>100000</v>
      </c>
      <c r="G21" s="28">
        <f>100*E21/D21</f>
        <v>0</v>
      </c>
      <c r="H21" s="1"/>
    </row>
    <row r="22" spans="1:7" s="7" customFormat="1" ht="21" customHeight="1">
      <c r="A22" s="8">
        <v>10</v>
      </c>
      <c r="B22" s="13" t="s">
        <v>40</v>
      </c>
      <c r="C22" s="10" t="s">
        <v>41</v>
      </c>
      <c r="D22" s="11">
        <v>950000</v>
      </c>
      <c r="E22" s="11">
        <f>SUM(E23:E31)</f>
        <v>420658.9</v>
      </c>
      <c r="F22" s="12">
        <f t="shared" si="0"/>
        <v>529341.1</v>
      </c>
      <c r="G22" s="28">
        <f t="shared" si="1"/>
        <v>44.27988421052632</v>
      </c>
    </row>
    <row r="23" spans="1:7" s="7" customFormat="1" ht="21" customHeight="1">
      <c r="A23" s="8"/>
      <c r="B23" s="23" t="s">
        <v>8</v>
      </c>
      <c r="C23" s="24"/>
      <c r="D23" s="17">
        <v>107200</v>
      </c>
      <c r="E23" s="17">
        <v>96137</v>
      </c>
      <c r="F23" s="16">
        <f t="shared" si="0"/>
        <v>11063</v>
      </c>
      <c r="G23" s="29">
        <f t="shared" si="1"/>
        <v>89.68003731343283</v>
      </c>
    </row>
    <row r="24" spans="1:7" ht="22.5" customHeight="1">
      <c r="A24" s="8"/>
      <c r="B24" s="23" t="s">
        <v>9</v>
      </c>
      <c r="C24" s="24"/>
      <c r="D24" s="17">
        <v>120000</v>
      </c>
      <c r="E24" s="17">
        <v>58446</v>
      </c>
      <c r="F24" s="16">
        <f t="shared" si="0"/>
        <v>61554</v>
      </c>
      <c r="G24" s="29">
        <f t="shared" si="1"/>
        <v>48.705</v>
      </c>
    </row>
    <row r="25" spans="1:7" s="7" customFormat="1" ht="24">
      <c r="A25" s="8"/>
      <c r="B25" s="23" t="s">
        <v>10</v>
      </c>
      <c r="C25" s="24"/>
      <c r="D25" s="17">
        <v>15000</v>
      </c>
      <c r="E25" s="17">
        <v>17505</v>
      </c>
      <c r="F25" s="16">
        <f t="shared" si="0"/>
        <v>-2505</v>
      </c>
      <c r="G25" s="29">
        <f t="shared" si="1"/>
        <v>116.7</v>
      </c>
    </row>
    <row r="26" spans="1:7" s="7" customFormat="1" ht="24">
      <c r="A26" s="8"/>
      <c r="B26" s="23" t="s">
        <v>42</v>
      </c>
      <c r="C26" s="24"/>
      <c r="D26" s="17">
        <v>49200</v>
      </c>
      <c r="E26" s="17">
        <v>18900</v>
      </c>
      <c r="F26" s="16">
        <f t="shared" si="0"/>
        <v>30300</v>
      </c>
      <c r="G26" s="29">
        <f t="shared" si="1"/>
        <v>38.41463414634146</v>
      </c>
    </row>
    <row r="27" spans="1:7" s="7" customFormat="1" ht="24">
      <c r="A27" s="8"/>
      <c r="B27" s="23" t="s">
        <v>11</v>
      </c>
      <c r="C27" s="24"/>
      <c r="D27" s="17">
        <v>23600</v>
      </c>
      <c r="E27" s="17">
        <v>7700</v>
      </c>
      <c r="F27" s="16">
        <f t="shared" si="0"/>
        <v>15900</v>
      </c>
      <c r="G27" s="29">
        <f t="shared" si="1"/>
        <v>32.6271186440678</v>
      </c>
    </row>
    <row r="28" spans="1:7" s="7" customFormat="1" ht="24">
      <c r="A28" s="8"/>
      <c r="B28" s="23" t="s">
        <v>43</v>
      </c>
      <c r="C28" s="24"/>
      <c r="D28" s="16">
        <v>240000</v>
      </c>
      <c r="E28" s="16">
        <v>98330</v>
      </c>
      <c r="F28" s="16">
        <f t="shared" si="0"/>
        <v>141670</v>
      </c>
      <c r="G28" s="29">
        <f t="shared" si="1"/>
        <v>40.97083333333333</v>
      </c>
    </row>
    <row r="29" spans="1:7" s="7" customFormat="1" ht="24">
      <c r="A29" s="8"/>
      <c r="B29" s="23" t="s">
        <v>44</v>
      </c>
      <c r="C29" s="24"/>
      <c r="D29" s="16">
        <v>110000</v>
      </c>
      <c r="E29" s="16">
        <v>80000</v>
      </c>
      <c r="F29" s="16">
        <f t="shared" si="0"/>
        <v>30000</v>
      </c>
      <c r="G29" s="29">
        <f t="shared" si="1"/>
        <v>72.72727272727273</v>
      </c>
    </row>
    <row r="30" spans="1:7" ht="22.5" customHeight="1">
      <c r="A30" s="8"/>
      <c r="B30" s="23" t="s">
        <v>45</v>
      </c>
      <c r="C30" s="24"/>
      <c r="D30" s="16">
        <v>85000</v>
      </c>
      <c r="E30" s="16">
        <v>19650.9</v>
      </c>
      <c r="F30" s="16">
        <f t="shared" si="0"/>
        <v>65349.1</v>
      </c>
      <c r="G30" s="29">
        <f t="shared" si="1"/>
        <v>23.118705882352945</v>
      </c>
    </row>
    <row r="31" spans="1:7" s="7" customFormat="1" ht="24">
      <c r="A31" s="8"/>
      <c r="B31" s="23" t="s">
        <v>46</v>
      </c>
      <c r="C31" s="24"/>
      <c r="D31" s="16">
        <v>200000</v>
      </c>
      <c r="E31" s="16">
        <v>23990</v>
      </c>
      <c r="F31" s="16">
        <f t="shared" si="0"/>
        <v>176010</v>
      </c>
      <c r="G31" s="29">
        <f t="shared" si="1"/>
        <v>11.995</v>
      </c>
    </row>
    <row r="32" spans="1:7" s="7" customFormat="1" ht="24">
      <c r="A32" s="25"/>
      <c r="B32" s="26" t="s">
        <v>2</v>
      </c>
      <c r="C32" s="26"/>
      <c r="D32" s="27">
        <v>11708700</v>
      </c>
      <c r="E32" s="27">
        <f>SUM(E4,E5,E9,E13,E18,E19,E22)</f>
        <v>4290973.3</v>
      </c>
      <c r="F32" s="12">
        <f t="shared" si="0"/>
        <v>7417726.7</v>
      </c>
      <c r="G32" s="28">
        <f t="shared" si="1"/>
        <v>36.64773459051816</v>
      </c>
    </row>
    <row r="33" ht="12.75">
      <c r="E33" s="1"/>
    </row>
  </sheetData>
  <sheetProtection/>
  <mergeCells count="2">
    <mergeCell ref="A1:G1"/>
    <mergeCell ref="A2:G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Tabian</dc:creator>
  <cp:keywords/>
  <dc:description/>
  <cp:lastModifiedBy>Suttilak</cp:lastModifiedBy>
  <cp:lastPrinted>2014-04-02T07:28:22Z</cp:lastPrinted>
  <dcterms:created xsi:type="dcterms:W3CDTF">2010-02-24T08:01:38Z</dcterms:created>
  <dcterms:modified xsi:type="dcterms:W3CDTF">2014-04-09T03:58:11Z</dcterms:modified>
  <cp:category/>
  <cp:version/>
  <cp:contentType/>
  <cp:contentStatus/>
</cp:coreProperties>
</file>